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A537E7-D179-43CE-8B9A-9A9F2724A162}" xr6:coauthVersionLast="47" xr6:coauthVersionMax="47" xr10:uidLastSave="{00000000-0000-0000-0000-000000000000}"/>
  <bookViews>
    <workbookView xWindow="-16320" yWindow="-11895" windowWidth="16440" windowHeight="283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1" i="1" l="1"/>
  <c r="H91" i="1"/>
  <c r="F90" i="1"/>
  <c r="H90" i="1" s="1"/>
  <c r="F92" i="1"/>
  <c r="H92" i="1"/>
  <c r="F89" i="1"/>
  <c r="H89" i="1" s="1"/>
  <c r="F87" i="1"/>
  <c r="H87" i="1" s="1"/>
  <c r="F86" i="1"/>
  <c r="H86" i="1"/>
  <c r="F84" i="1"/>
  <c r="H84" i="1" s="1"/>
  <c r="F83" i="1"/>
  <c r="H83" i="1"/>
  <c r="F82" i="1"/>
  <c r="H82" i="1"/>
  <c r="F81" i="1"/>
  <c r="H81" i="1"/>
  <c r="F70" i="1"/>
  <c r="H70" i="1"/>
  <c r="F66" i="1"/>
  <c r="H66" i="1"/>
  <c r="F67" i="1"/>
  <c r="H67" i="1"/>
  <c r="F68" i="1"/>
  <c r="H68" i="1"/>
  <c r="F63" i="1"/>
  <c r="H63" i="1"/>
  <c r="F64" i="1"/>
  <c r="H64" i="1"/>
  <c r="F60" i="1"/>
  <c r="H60" i="1"/>
  <c r="F59" i="1"/>
  <c r="H59" i="1"/>
  <c r="D101" i="1"/>
  <c r="F101" i="1"/>
  <c r="D100" i="1"/>
  <c r="H100" i="1"/>
  <c r="F99" i="1"/>
  <c r="H99" i="1"/>
  <c r="F98" i="1"/>
  <c r="H98" i="1"/>
  <c r="F97" i="1"/>
  <c r="H97" i="1"/>
  <c r="F96" i="1"/>
  <c r="H96" i="1"/>
  <c r="F95" i="1"/>
  <c r="H95" i="1"/>
  <c r="F94" i="1"/>
  <c r="H94" i="1"/>
  <c r="F93" i="1"/>
  <c r="H93" i="1"/>
  <c r="F88" i="1"/>
  <c r="H88" i="1"/>
  <c r="F85" i="1"/>
  <c r="H85" i="1"/>
  <c r="F80" i="1"/>
  <c r="H80" i="1"/>
  <c r="F79" i="1"/>
  <c r="H79" i="1"/>
  <c r="F78" i="1"/>
  <c r="H78" i="1"/>
  <c r="F77" i="1"/>
  <c r="H77" i="1"/>
  <c r="F76" i="1"/>
  <c r="H76" i="1"/>
  <c r="F75" i="1"/>
  <c r="H75" i="1"/>
  <c r="F74" i="1"/>
  <c r="H74" i="1"/>
  <c r="F73" i="1"/>
  <c r="H73" i="1"/>
  <c r="F72" i="1"/>
  <c r="H72" i="1"/>
  <c r="F71" i="1"/>
  <c r="H71" i="1"/>
  <c r="F69" i="1"/>
  <c r="H69" i="1"/>
  <c r="F65" i="1"/>
  <c r="H65" i="1"/>
  <c r="F62" i="1"/>
  <c r="H62" i="1"/>
  <c r="F61" i="1"/>
  <c r="H61" i="1"/>
  <c r="F58" i="1"/>
  <c r="H58" i="1"/>
  <c r="F57" i="1"/>
  <c r="H57" i="1"/>
  <c r="F56" i="1"/>
  <c r="H56" i="1"/>
  <c r="F55" i="1"/>
  <c r="H55" i="1"/>
  <c r="F54" i="1"/>
  <c r="H54" i="1"/>
  <c r="F53" i="1"/>
  <c r="H53" i="1"/>
  <c r="F52" i="1"/>
  <c r="H52" i="1"/>
  <c r="F51" i="1"/>
  <c r="H51" i="1"/>
  <c r="F50" i="1"/>
  <c r="H50" i="1"/>
  <c r="F49" i="1"/>
  <c r="H49" i="1"/>
  <c r="F48" i="1"/>
  <c r="H48" i="1"/>
  <c r="F47" i="1"/>
  <c r="H47" i="1"/>
  <c r="F46" i="1"/>
  <c r="H46" i="1"/>
  <c r="F45" i="1"/>
  <c r="H45" i="1"/>
  <c r="F44" i="1"/>
  <c r="H44" i="1"/>
  <c r="F43" i="1"/>
  <c r="H43" i="1"/>
  <c r="F42" i="1"/>
  <c r="H42" i="1"/>
  <c r="F41" i="1"/>
  <c r="H41" i="1"/>
  <c r="F40" i="1"/>
  <c r="H40" i="1"/>
  <c r="F39" i="1"/>
  <c r="H39" i="1"/>
  <c r="F38" i="1"/>
  <c r="H38" i="1"/>
  <c r="F37" i="1"/>
  <c r="H37" i="1"/>
  <c r="F36" i="1"/>
  <c r="H36" i="1"/>
  <c r="F35" i="1"/>
  <c r="H35" i="1"/>
  <c r="F34" i="1"/>
  <c r="H34" i="1"/>
  <c r="F33" i="1"/>
  <c r="H33" i="1"/>
  <c r="F32" i="1"/>
  <c r="H32" i="1"/>
  <c r="F31" i="1"/>
  <c r="H31" i="1"/>
  <c r="F30" i="1"/>
  <c r="H30" i="1"/>
  <c r="F29" i="1"/>
  <c r="H29" i="1"/>
  <c r="F28" i="1"/>
  <c r="H28" i="1"/>
  <c r="F27" i="1"/>
  <c r="H27" i="1"/>
  <c r="F26" i="1"/>
  <c r="H26" i="1"/>
  <c r="F25" i="1"/>
  <c r="H25" i="1"/>
  <c r="F24" i="1"/>
  <c r="H24" i="1"/>
  <c r="F23" i="1"/>
  <c r="H23" i="1"/>
  <c r="F22" i="1"/>
  <c r="H22" i="1"/>
  <c r="F21" i="1"/>
  <c r="H21" i="1" s="1"/>
  <c r="F20" i="1"/>
  <c r="H20" i="1"/>
  <c r="F19" i="1"/>
  <c r="H19" i="1"/>
  <c r="F18" i="1"/>
  <c r="H18" i="1"/>
  <c r="F17" i="1"/>
  <c r="H17" i="1"/>
  <c r="F16" i="1"/>
  <c r="H16" i="1"/>
  <c r="F15" i="1"/>
  <c r="H15" i="1"/>
  <c r="F14" i="1"/>
  <c r="H14" i="1"/>
  <c r="F13" i="1"/>
  <c r="H13" i="1"/>
  <c r="F12" i="1"/>
  <c r="H12" i="1"/>
  <c r="F11" i="1"/>
  <c r="H11" i="1"/>
  <c r="F10" i="1"/>
  <c r="H10" i="1"/>
  <c r="F9" i="1"/>
  <c r="F102" i="1" s="1"/>
  <c r="H101" i="1"/>
  <c r="F100" i="1"/>
  <c r="H9" i="1" l="1"/>
  <c r="H102" i="1" s="1"/>
</calcChain>
</file>

<file path=xl/sharedStrings.xml><?xml version="1.0" encoding="utf-8"?>
<sst xmlns="http://schemas.openxmlformats.org/spreadsheetml/2006/main" count="210" uniqueCount="133">
  <si>
    <t>NAZWA JEDNOSTKI ORGANIZACYJNEJ</t>
  </si>
  <si>
    <t>ID WEWNETRZNE</t>
  </si>
  <si>
    <t>ADRES DOSTAWY:</t>
  </si>
  <si>
    <t>OSOBA ZAMAWIAJĄCA</t>
  </si>
  <si>
    <t>NUMER TELEFONU</t>
  </si>
  <si>
    <t>UWAGI:</t>
  </si>
  <si>
    <t>Formularz Zamówienia Politechnika Warszawska</t>
  </si>
  <si>
    <t>L.p.</t>
  </si>
  <si>
    <t>Produkt</t>
  </si>
  <si>
    <t>Jednostka miary</t>
  </si>
  <si>
    <t xml:space="preserve">zamawiana ilość </t>
  </si>
  <si>
    <t>Cena jednostkowa netto [zł]</t>
  </si>
  <si>
    <t>wartość netto</t>
  </si>
  <si>
    <t>Vat [%]</t>
  </si>
  <si>
    <t>Wartość brutto [zł]</t>
  </si>
  <si>
    <t>Informacje dodatkowe/uwagi</t>
  </si>
  <si>
    <t>Mleko 2% 500ml Łaciate</t>
  </si>
  <si>
    <t>zgrzewka = 8 sztuk</t>
  </si>
  <si>
    <t>Mleko 3,2% 500ml Łaciate</t>
  </si>
  <si>
    <t>Mleko 1,5% bez laktozy 500ml Łowicz</t>
  </si>
  <si>
    <t>zgrzewka = 12 sztuk</t>
  </si>
  <si>
    <t>Mleko 2% 1L Mlekovita</t>
  </si>
  <si>
    <t>Mleko 3,2% 1L Mlekovita</t>
  </si>
  <si>
    <t>Mleko 1,5% bez laktozy 1L Łowicz</t>
  </si>
  <si>
    <t>Mleko zagęszczone niesłodzone 7,5% 200ml Sm Gostyń</t>
  </si>
  <si>
    <t>szt.</t>
  </si>
  <si>
    <t>Napój owsiany 1L Sante</t>
  </si>
  <si>
    <t>Śmietanka do kawy 10 g x 10 Mlekpol</t>
  </si>
  <si>
    <t>op. = 10 kapsułek</t>
  </si>
  <si>
    <t>Sok pomarańczowy 300 ml Tymbark</t>
  </si>
  <si>
    <t>Nektar porzeczkowy 300ml Tymbark</t>
  </si>
  <si>
    <t>Sok jabłkowy 300ml Tymbark</t>
  </si>
  <si>
    <t>Sok pomidorowy  300ml Hortex</t>
  </si>
  <si>
    <t>zgrzewka = 6 sztuk</t>
  </si>
  <si>
    <t>Sok pomidorowy w szkle 300ml Fortuna</t>
  </si>
  <si>
    <t>zgrzewka = 15 sztuk</t>
  </si>
  <si>
    <t>Syrop malinowy 420ml Herbapol</t>
  </si>
  <si>
    <t xml:space="preserve">Napój gazowany 500ml Coca-Cola </t>
  </si>
  <si>
    <t>zgrzewka = 18 sztuk</t>
  </si>
  <si>
    <t>Napój gazowany  bez cukru 500ml Coca-Cola</t>
  </si>
  <si>
    <t>Woda gazowana 500ml Ustronianka/ZMB/, Aqua Polonia, Wieniec, Ustronianka(kaucja)</t>
  </si>
  <si>
    <t>zgrzewka 12szt. x 0,5l</t>
  </si>
  <si>
    <t>Woda niegazowana 500ml Ustronianka/ZMB/, Aqua Polonia, Wieniec, Ustronianka(kaucja)</t>
  </si>
  <si>
    <t>Woda niegazowana 1,5L Ustronianka/ZMB/, Aqua Polonia, Wieniec, Ustronianka(kaucja)</t>
  </si>
  <si>
    <t>zgrzewka 6 szt. x 1,5l</t>
  </si>
  <si>
    <t>Woda gazowana 1,5L Ustronianka/ZMB/, Aqua Polonia, Ustronianka(kaucja)</t>
  </si>
  <si>
    <t>Woda niegazowana w szkle 330ml Buskowianka, Kinga Pieninska, Ostromecko</t>
  </si>
  <si>
    <t>Woda gazowana w szkle 330ml Buskowianka, Kinga Pieninska, Ostromecko</t>
  </si>
  <si>
    <t>Mieszanka studencka 400g (4x100g) Orzeszek</t>
  </si>
  <si>
    <t>Orzechy nerkowca 250g Agnex</t>
  </si>
  <si>
    <t>Orzeszki ziemne 140g puszka Felix</t>
  </si>
  <si>
    <t>Paluszki słone 250g Fiesta</t>
  </si>
  <si>
    <t>Ciastka korzenne 300g Tago</t>
  </si>
  <si>
    <t>Wafle 180g Skawa</t>
  </si>
  <si>
    <t>Delicje 147g pomarańczowe Mondelez</t>
  </si>
  <si>
    <t>Łakotki 168g maślane Mondelez</t>
  </si>
  <si>
    <t>Krakuski Serduszka 171g Bahlsen</t>
  </si>
  <si>
    <t>Herbatniki 100g maślane Bahlsen</t>
  </si>
  <si>
    <t>Pieguski czekoladowe 135g Mondelez</t>
  </si>
  <si>
    <t>Pieguski orzechowe 135g Mondelez</t>
  </si>
  <si>
    <t>Ciastka owsiane 138g Sante</t>
  </si>
  <si>
    <t>Jeżyki 140g Colian</t>
  </si>
  <si>
    <t>Ciastka jaglane 120g Box</t>
  </si>
  <si>
    <t>Śliwka w czekoladzie 350g Colian</t>
  </si>
  <si>
    <t>Rodzynki w czekoladzie 80g Colian</t>
  </si>
  <si>
    <t>Orzechy laskowe w czekoladzie 80g Colian</t>
  </si>
  <si>
    <t>Praliny Lindor 200g Lindt</t>
  </si>
  <si>
    <t>Mieszanka cukierków 1kg JOGUSIE Pszczółka</t>
  </si>
  <si>
    <t>Cukier biały 1kg KSC</t>
  </si>
  <si>
    <t>Cukier trzcinowy 500g Sante</t>
  </si>
  <si>
    <t>Cukier w saszetkach 4g Kamo</t>
  </si>
  <si>
    <t>op. = 500 saszetek</t>
  </si>
  <si>
    <t xml:space="preserve">Herbata Blasck Label 100x2g Teekanne </t>
  </si>
  <si>
    <t>op. = 100 torebek</t>
  </si>
  <si>
    <t xml:space="preserve">Herbata czarna Earl Grey 100x2g Sir Williams </t>
  </si>
  <si>
    <t>Herbata zielona 1,75g x 20 Pure Green Teekanne</t>
  </si>
  <si>
    <t>op.</t>
  </si>
  <si>
    <t>Herbata zielona smakowa 1,75g x 20 Teekanne Green Jasmine</t>
  </si>
  <si>
    <t xml:space="preserve">op. </t>
  </si>
  <si>
    <t>Herbata zielona smakowa 1,75g x 20 Teekanne Green Tea Lemon</t>
  </si>
  <si>
    <t>Herbata zielona smakowa 1,75g x 20 Teekanne Green Tea Pomegranate</t>
  </si>
  <si>
    <t>Herbata malinowa 2,5g x 20 szt Teekanne</t>
  </si>
  <si>
    <t>Herbata owocowa Teekanne Fresh Orange 20 szt</t>
  </si>
  <si>
    <t>Herbata owocowa mix Teekanne malina z cytryną 20 szt</t>
  </si>
  <si>
    <t>Herbata owocowa mix Teekanne Citrus Fruits 20 szt</t>
  </si>
  <si>
    <t>Herbata ziołowa mięta 20 szt Herbapol</t>
  </si>
  <si>
    <t>Herbata ziołowa melisa 20 szt Herbapol</t>
  </si>
  <si>
    <t>Herbata ziołowa czystek 20 szt Herbapol</t>
  </si>
  <si>
    <t>Herbata ziołowa rumianek 20 szt Herbapol</t>
  </si>
  <si>
    <t xml:space="preserve">Herbata ziołowa mix 1,5g x 20 szt mieta z maliną Teekanne </t>
  </si>
  <si>
    <t xml:space="preserve">Herbata ziołowa mix 1,5g x 20 szt mieta z cytryną Teekanne </t>
  </si>
  <si>
    <t>Herbata zielona liściasta 100g Pure Green Big Active</t>
  </si>
  <si>
    <t>Herbata owoce leśne 20 szt  Teekanne</t>
  </si>
  <si>
    <t>Herbata cytrynowa 20 szt Teekanne</t>
  </si>
  <si>
    <t xml:space="preserve">Kawa mielona 250g Arabica Woseba </t>
  </si>
  <si>
    <t>Kawa Nescafe 200g Nestle</t>
  </si>
  <si>
    <t>Kawa Lavazza espresso 250g puszka</t>
  </si>
  <si>
    <t>Kawa ziarnista TI MERITI CREMA 1kg  Woseba</t>
  </si>
  <si>
    <t>Kawa ziarnista TI MERITI GUSTO 1kg Woseba</t>
  </si>
  <si>
    <t>Kawa Nescafe Crema 200g Nestle</t>
  </si>
  <si>
    <t>Kawa w kapsułkach Nespresso 10 szt GIMOKA Cremoso</t>
  </si>
  <si>
    <t>Kawa w kapsułkach Nespresso 10 szt GIMOKA Intenso</t>
  </si>
  <si>
    <t>Kawa w kapsułkach Nespresso 10 szt GIMOKA Lungo</t>
  </si>
  <si>
    <t>Kawa w kapsułkach Nespresso 10 szt GIMOKA Deciso</t>
  </si>
  <si>
    <t>Kawa w kapsułkach Nespresso 10 szt GIMOKA Vellutato</t>
  </si>
  <si>
    <t>Kawa w kapsułkach Nespresso PRO 50 szt KaffeK Espresso</t>
  </si>
  <si>
    <t>Kawa w kapsułkach Nespresso PRO 50 szt KaffeK Lungo</t>
  </si>
  <si>
    <t>Kawa w kapsułkach Nespresso PRO 50 szt KaffeK Lungo Forte</t>
  </si>
  <si>
    <t>Kawa w kapsułkach Tchibo Caffissimo 10 szt Caffe Crema rich aroma</t>
  </si>
  <si>
    <t>Kawa w kapsułkach Tchibo Caffissimo 10 szt Caffe Crema fine aroma</t>
  </si>
  <si>
    <t>Kawa w kapsułkach Tchibo Caffissimo 10 szt espresso barista f-b&amp;intense</t>
  </si>
  <si>
    <t>Kawa w kapsułkach Tchibo Caffissimo 10 szt espresso barista colombia</t>
  </si>
  <si>
    <t>Kawa w kapsułkach Tchibo Caffissimo 10 szt Kaffee intense aroma</t>
  </si>
  <si>
    <t>Serwetki 24 x 24 białe Papstar</t>
  </si>
  <si>
    <t>op = 200 szt.</t>
  </si>
  <si>
    <t>Kubek jednorazowy papierowy 250ml Guillin</t>
  </si>
  <si>
    <t>op = 50 szt.</t>
  </si>
  <si>
    <t>Widelec jednorazowy bambusowy Papstar</t>
  </si>
  <si>
    <t>Nóż jednorazowy bambusowy Papstar</t>
  </si>
  <si>
    <t>Mieszadełka drewniane 14cm Papstar</t>
  </si>
  <si>
    <t>op = 1000 szt.</t>
  </si>
  <si>
    <t>Łyżeczka jednorazowa bambusowa 13cm Papstar</t>
  </si>
  <si>
    <t>Talerz jednorazowy z trzciny cukrowej 23cm Love Nature</t>
  </si>
  <si>
    <t>Kaukcja butelka plastikowa</t>
  </si>
  <si>
    <t>Kaukcja butelka szklana</t>
  </si>
  <si>
    <t>Wartość  netto</t>
  </si>
  <si>
    <t>Wartość brutto</t>
  </si>
  <si>
    <t>Wydział Chemiczny</t>
  </si>
  <si>
    <r>
      <t>Realizacja umowy na dostawy artykułów spożywczych :
Nr umowy</t>
    </r>
    <r>
      <rPr>
        <b/>
        <sz val="11"/>
        <color theme="1"/>
        <rFont val="Calibri"/>
        <family val="2"/>
        <charset val="238"/>
        <scheme val="minor"/>
      </rPr>
      <t xml:space="preserve"> ZP.D.MR.5.2026</t>
    </r>
    <r>
      <rPr>
        <sz val="11"/>
        <color theme="1"/>
        <rFont val="Calibri"/>
        <family val="2"/>
        <scheme val="minor"/>
      </rPr>
      <t xml:space="preserve">  z dn. 27.07.2026 (termin trwania umowy: 27.07.2026 - 26.07.2027)
</t>
    </r>
    <r>
      <rPr>
        <b/>
        <sz val="11"/>
        <color theme="1"/>
        <rFont val="Calibri"/>
        <family val="2"/>
        <charset val="238"/>
        <scheme val="minor"/>
      </rPr>
      <t>WW Serwis Szymon Wójcik</t>
    </r>
    <r>
      <rPr>
        <sz val="11"/>
        <color theme="1"/>
        <rFont val="Calibri"/>
        <family val="2"/>
        <scheme val="minor"/>
      </rPr>
      <t xml:space="preserve">, ul. Ks. Z. Sajny, 05-530 Góra Kalwaria  </t>
    </r>
  </si>
  <si>
    <t>5250005834-10203</t>
  </si>
  <si>
    <t>Gmach Technologii Chemicznej
00-662 Warszawa, ul. Koszykowa 75, pok. 41 (Magazyn)</t>
  </si>
  <si>
    <t>Tomasz Eltman</t>
  </si>
  <si>
    <t>22 234 57 19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</si>
</sst>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FF0000"/>
      <name val="Arial"/>
      <family val="2"/>
      <charset val="238"/>
    </font>
    <font>
      <b/>
      <sz val="10"/>
      <color rgb="FFFF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/>
    </xf>
    <xf numFmtId="44" fontId="2" fillId="0" borderId="4" xfId="0" applyNumberFormat="1" applyFont="1" applyBorder="1" applyAlignment="1">
      <alignment horizontal="center" vertical="center"/>
    </xf>
    <xf numFmtId="9" fontId="2" fillId="0" borderId="4" xfId="0" applyNumberFormat="1" applyFont="1" applyBorder="1" applyAlignment="1">
      <alignment horizontal="center" vertical="center"/>
    </xf>
    <xf numFmtId="0" fontId="5" fillId="2" borderId="4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44" fontId="2" fillId="3" borderId="4" xfId="0" applyNumberFormat="1" applyFont="1" applyFill="1" applyBorder="1" applyAlignment="1">
      <alignment horizontal="center" vertical="center"/>
    </xf>
    <xf numFmtId="9" fontId="2" fillId="3" borderId="4" xfId="0" applyNumberFormat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left" vertical="center" wrapText="1"/>
    </xf>
    <xf numFmtId="0" fontId="6" fillId="2" borderId="4" xfId="1" applyFont="1" applyFill="1" applyBorder="1" applyAlignment="1">
      <alignment horizontal="center" vertical="center" wrapText="1"/>
    </xf>
    <xf numFmtId="9" fontId="2" fillId="2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/>
    <xf numFmtId="0" fontId="3" fillId="2" borderId="4" xfId="0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left" vertical="center" wrapText="1"/>
    </xf>
    <xf numFmtId="0" fontId="0" fillId="2" borderId="4" xfId="0" applyFill="1" applyBorder="1"/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44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4" fontId="2" fillId="0" borderId="11" xfId="0" applyNumberFormat="1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5" fillId="2" borderId="4" xfId="1" applyFont="1" applyFill="1" applyBorder="1" applyAlignment="1">
      <alignment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Excel Built-in Normal" xfId="1" xr:uid="{9B6191D1-3968-4587-8BAA-2AA6FE0BFB57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2"/>
  <sheetViews>
    <sheetView tabSelected="1" topLeftCell="B1" workbookViewId="0">
      <selection activeCell="D9" sqref="D9"/>
    </sheetView>
  </sheetViews>
  <sheetFormatPr defaultRowHeight="15" x14ac:dyDescent="0.25"/>
  <cols>
    <col min="1" max="1" width="6" customWidth="1"/>
    <col min="2" max="2" width="67" customWidth="1"/>
    <col min="3" max="3" width="17.7109375" customWidth="1"/>
    <col min="4" max="4" width="15.140625" customWidth="1"/>
    <col min="5" max="5" width="13.42578125" customWidth="1"/>
    <col min="6" max="6" width="11.85546875" customWidth="1"/>
    <col min="7" max="7" width="7.28515625" customWidth="1"/>
    <col min="8" max="8" width="16" customWidth="1"/>
    <col min="9" max="9" width="36.42578125" customWidth="1"/>
    <col min="10" max="10" width="9.140625" customWidth="1"/>
  </cols>
  <sheetData>
    <row r="1" spans="1:9" x14ac:dyDescent="0.25">
      <c r="B1" s="31" t="s">
        <v>0</v>
      </c>
      <c r="C1" s="39" t="s">
        <v>127</v>
      </c>
      <c r="D1" s="40"/>
      <c r="E1" s="40"/>
      <c r="F1" s="40"/>
      <c r="G1" s="40"/>
      <c r="H1" s="40"/>
      <c r="I1" s="41"/>
    </row>
    <row r="2" spans="1:9" x14ac:dyDescent="0.25">
      <c r="B2" s="32" t="s">
        <v>1</v>
      </c>
      <c r="C2" s="43" t="s">
        <v>129</v>
      </c>
      <c r="D2" s="43"/>
      <c r="E2" s="43"/>
      <c r="F2" s="43"/>
      <c r="G2" s="43"/>
      <c r="H2" s="43"/>
      <c r="I2" s="44"/>
    </row>
    <row r="3" spans="1:9" x14ac:dyDescent="0.25">
      <c r="B3" s="32" t="s">
        <v>2</v>
      </c>
      <c r="C3" s="42" t="s">
        <v>130</v>
      </c>
      <c r="D3" s="43"/>
      <c r="E3" s="43"/>
      <c r="F3" s="43"/>
      <c r="G3" s="43"/>
      <c r="H3" s="43"/>
      <c r="I3" s="44"/>
    </row>
    <row r="4" spans="1:9" x14ac:dyDescent="0.25">
      <c r="B4" s="32" t="s">
        <v>3</v>
      </c>
      <c r="C4" s="43" t="s">
        <v>131</v>
      </c>
      <c r="D4" s="43"/>
      <c r="E4" s="43"/>
      <c r="F4" s="43"/>
      <c r="G4" s="43"/>
      <c r="H4" s="43"/>
      <c r="I4" s="44"/>
    </row>
    <row r="5" spans="1:9" x14ac:dyDescent="0.25">
      <c r="B5" s="32" t="s">
        <v>4</v>
      </c>
      <c r="C5" s="43" t="s">
        <v>132</v>
      </c>
      <c r="D5" s="43"/>
      <c r="E5" s="43"/>
      <c r="F5" s="43"/>
      <c r="G5" s="43"/>
      <c r="H5" s="43"/>
      <c r="I5" s="44"/>
    </row>
    <row r="6" spans="1:9" ht="72.75" customHeight="1" thickBot="1" x14ac:dyDescent="0.3">
      <c r="B6" s="33" t="s">
        <v>5</v>
      </c>
      <c r="C6" s="45" t="s">
        <v>128</v>
      </c>
      <c r="D6" s="46"/>
      <c r="E6" s="46"/>
      <c r="F6" s="46"/>
      <c r="G6" s="46"/>
      <c r="H6" s="46"/>
      <c r="I6" s="47"/>
    </row>
    <row r="7" spans="1:9" ht="18.75" x14ac:dyDescent="0.25">
      <c r="A7" s="36" t="s">
        <v>6</v>
      </c>
      <c r="B7" s="37"/>
      <c r="C7" s="37"/>
      <c r="D7" s="37"/>
      <c r="E7" s="37"/>
      <c r="F7" s="37"/>
      <c r="G7" s="37"/>
      <c r="H7" s="37"/>
      <c r="I7" s="38"/>
    </row>
    <row r="8" spans="1:9" ht="38.25" x14ac:dyDescent="0.25">
      <c r="A8" s="29" t="s">
        <v>7</v>
      </c>
      <c r="B8" s="1" t="s">
        <v>8</v>
      </c>
      <c r="C8" s="2" t="s">
        <v>9</v>
      </c>
      <c r="D8" s="3" t="s">
        <v>10</v>
      </c>
      <c r="E8" s="4" t="s">
        <v>11</v>
      </c>
      <c r="F8" s="4" t="s">
        <v>12</v>
      </c>
      <c r="G8" s="4" t="s">
        <v>13</v>
      </c>
      <c r="H8" s="4" t="s">
        <v>14</v>
      </c>
      <c r="I8" s="4" t="s">
        <v>15</v>
      </c>
    </row>
    <row r="9" spans="1:9" x14ac:dyDescent="0.25">
      <c r="A9" s="18">
        <v>1</v>
      </c>
      <c r="B9" s="5" t="s">
        <v>16</v>
      </c>
      <c r="C9" s="6" t="s">
        <v>17</v>
      </c>
      <c r="D9" s="35"/>
      <c r="E9" s="7">
        <v>19.600000000000001</v>
      </c>
      <c r="F9" s="8">
        <f>(PRODUCT(D9*E9))</f>
        <v>0</v>
      </c>
      <c r="G9" s="9">
        <v>0.05</v>
      </c>
      <c r="H9" s="8">
        <f>(PRODUCT(F9*G9)+F9)</f>
        <v>0</v>
      </c>
      <c r="I9" s="19"/>
    </row>
    <row r="10" spans="1:9" x14ac:dyDescent="0.25">
      <c r="A10" s="18">
        <v>2</v>
      </c>
      <c r="B10" s="5" t="s">
        <v>18</v>
      </c>
      <c r="C10" s="6" t="s">
        <v>17</v>
      </c>
      <c r="D10" s="35"/>
      <c r="E10" s="7">
        <v>19.600000000000001</v>
      </c>
      <c r="F10" s="8">
        <f t="shared" ref="F10:F80" si="0">(PRODUCT(D10*E10))</f>
        <v>0</v>
      </c>
      <c r="G10" s="9">
        <v>0.05</v>
      </c>
      <c r="H10" s="8">
        <f t="shared" ref="H10:H80" si="1">(PRODUCT(F10*G10)+F10)</f>
        <v>0</v>
      </c>
      <c r="I10" s="19"/>
    </row>
    <row r="11" spans="1:9" x14ac:dyDescent="0.25">
      <c r="A11" s="18">
        <v>3</v>
      </c>
      <c r="B11" s="5" t="s">
        <v>19</v>
      </c>
      <c r="C11" s="6" t="s">
        <v>20</v>
      </c>
      <c r="D11" s="12"/>
      <c r="E11" s="7">
        <v>36.96</v>
      </c>
      <c r="F11" s="8">
        <f t="shared" si="0"/>
        <v>0</v>
      </c>
      <c r="G11" s="9">
        <v>0.05</v>
      </c>
      <c r="H11" s="8">
        <f t="shared" si="1"/>
        <v>0</v>
      </c>
      <c r="I11" s="19"/>
    </row>
    <row r="12" spans="1:9" x14ac:dyDescent="0.25">
      <c r="A12" s="18">
        <v>4</v>
      </c>
      <c r="B12" s="5" t="s">
        <v>21</v>
      </c>
      <c r="C12" s="6" t="s">
        <v>20</v>
      </c>
      <c r="D12" s="12"/>
      <c r="E12" s="7">
        <v>42</v>
      </c>
      <c r="F12" s="8">
        <f t="shared" si="0"/>
        <v>0</v>
      </c>
      <c r="G12" s="9">
        <v>0.05</v>
      </c>
      <c r="H12" s="8">
        <f t="shared" si="1"/>
        <v>0</v>
      </c>
      <c r="I12" s="19"/>
    </row>
    <row r="13" spans="1:9" x14ac:dyDescent="0.25">
      <c r="A13" s="18">
        <v>5</v>
      </c>
      <c r="B13" s="5" t="s">
        <v>22</v>
      </c>
      <c r="C13" s="6" t="s">
        <v>20</v>
      </c>
      <c r="D13" s="12"/>
      <c r="E13" s="7">
        <v>48</v>
      </c>
      <c r="F13" s="8">
        <f t="shared" si="0"/>
        <v>0</v>
      </c>
      <c r="G13" s="9">
        <v>0.05</v>
      </c>
      <c r="H13" s="8">
        <f t="shared" si="1"/>
        <v>0</v>
      </c>
      <c r="I13" s="19"/>
    </row>
    <row r="14" spans="1:9" x14ac:dyDescent="0.25">
      <c r="A14" s="18">
        <v>6</v>
      </c>
      <c r="B14" s="5" t="s">
        <v>23</v>
      </c>
      <c r="C14" s="6" t="s">
        <v>20</v>
      </c>
      <c r="D14" s="12"/>
      <c r="E14" s="7">
        <v>48</v>
      </c>
      <c r="F14" s="8">
        <f t="shared" si="0"/>
        <v>0</v>
      </c>
      <c r="G14" s="9">
        <v>0.05</v>
      </c>
      <c r="H14" s="8">
        <f t="shared" si="1"/>
        <v>0</v>
      </c>
      <c r="I14" s="19"/>
    </row>
    <row r="15" spans="1:9" ht="20.25" customHeight="1" x14ac:dyDescent="0.25">
      <c r="A15" s="18">
        <v>7</v>
      </c>
      <c r="B15" s="10" t="s">
        <v>24</v>
      </c>
      <c r="C15" s="6" t="s">
        <v>25</v>
      </c>
      <c r="D15" s="12"/>
      <c r="E15" s="7">
        <v>2.9</v>
      </c>
      <c r="F15" s="8">
        <f t="shared" si="0"/>
        <v>0</v>
      </c>
      <c r="G15" s="9">
        <v>0.05</v>
      </c>
      <c r="H15" s="8">
        <f t="shared" si="1"/>
        <v>0</v>
      </c>
      <c r="I15" s="19"/>
    </row>
    <row r="16" spans="1:9" x14ac:dyDescent="0.25">
      <c r="A16" s="18">
        <v>8</v>
      </c>
      <c r="B16" s="10" t="s">
        <v>26</v>
      </c>
      <c r="C16" s="6" t="s">
        <v>17</v>
      </c>
      <c r="D16" s="12"/>
      <c r="E16" s="7">
        <v>40</v>
      </c>
      <c r="F16" s="8">
        <f t="shared" si="0"/>
        <v>0</v>
      </c>
      <c r="G16" s="9">
        <v>0.05</v>
      </c>
      <c r="H16" s="8">
        <f t="shared" si="1"/>
        <v>0</v>
      </c>
      <c r="I16" s="19"/>
    </row>
    <row r="17" spans="1:9" x14ac:dyDescent="0.25">
      <c r="A17" s="18">
        <v>9</v>
      </c>
      <c r="B17" s="5" t="s">
        <v>27</v>
      </c>
      <c r="C17" s="6" t="s">
        <v>28</v>
      </c>
      <c r="D17" s="12"/>
      <c r="E17" s="7">
        <v>2</v>
      </c>
      <c r="F17" s="8">
        <f t="shared" si="0"/>
        <v>0</v>
      </c>
      <c r="G17" s="9">
        <v>0.05</v>
      </c>
      <c r="H17" s="8">
        <f t="shared" si="1"/>
        <v>0</v>
      </c>
      <c r="I17" s="19"/>
    </row>
    <row r="18" spans="1:9" x14ac:dyDescent="0.25">
      <c r="A18" s="18">
        <v>10</v>
      </c>
      <c r="B18" s="5" t="s">
        <v>29</v>
      </c>
      <c r="C18" s="6" t="s">
        <v>20</v>
      </c>
      <c r="D18" s="12"/>
      <c r="E18" s="7">
        <v>36.96</v>
      </c>
      <c r="F18" s="8">
        <f t="shared" si="0"/>
        <v>0</v>
      </c>
      <c r="G18" s="9">
        <v>0.05</v>
      </c>
      <c r="H18" s="8">
        <f t="shared" si="1"/>
        <v>0</v>
      </c>
      <c r="I18" s="19"/>
    </row>
    <row r="19" spans="1:9" x14ac:dyDescent="0.25">
      <c r="A19" s="18">
        <v>11</v>
      </c>
      <c r="B19" s="5" t="s">
        <v>30</v>
      </c>
      <c r="C19" s="6" t="s">
        <v>20</v>
      </c>
      <c r="D19" s="12"/>
      <c r="E19" s="7">
        <v>36.94</v>
      </c>
      <c r="F19" s="8">
        <f t="shared" si="0"/>
        <v>0</v>
      </c>
      <c r="G19" s="9">
        <v>0.05</v>
      </c>
      <c r="H19" s="8">
        <f t="shared" si="1"/>
        <v>0</v>
      </c>
      <c r="I19" s="19"/>
    </row>
    <row r="20" spans="1:9" x14ac:dyDescent="0.25">
      <c r="A20" s="18">
        <v>12</v>
      </c>
      <c r="B20" s="5" t="s">
        <v>31</v>
      </c>
      <c r="C20" s="6" t="s">
        <v>20</v>
      </c>
      <c r="D20" s="12"/>
      <c r="E20" s="7">
        <v>36.96</v>
      </c>
      <c r="F20" s="8">
        <f t="shared" si="0"/>
        <v>0</v>
      </c>
      <c r="G20" s="9">
        <v>0.05</v>
      </c>
      <c r="H20" s="8">
        <f t="shared" si="1"/>
        <v>0</v>
      </c>
      <c r="I20" s="19"/>
    </row>
    <row r="21" spans="1:9" x14ac:dyDescent="0.25">
      <c r="A21" s="18">
        <v>13</v>
      </c>
      <c r="B21" s="5" t="s">
        <v>32</v>
      </c>
      <c r="C21" s="6" t="s">
        <v>33</v>
      </c>
      <c r="D21" s="12"/>
      <c r="E21" s="7">
        <v>26</v>
      </c>
      <c r="F21" s="8">
        <f t="shared" si="0"/>
        <v>0</v>
      </c>
      <c r="G21" s="9">
        <v>0.05</v>
      </c>
      <c r="H21" s="8">
        <f t="shared" si="1"/>
        <v>0</v>
      </c>
      <c r="I21" s="19"/>
    </row>
    <row r="22" spans="1:9" x14ac:dyDescent="0.25">
      <c r="A22" s="18">
        <v>14</v>
      </c>
      <c r="B22" s="5" t="s">
        <v>34</v>
      </c>
      <c r="C22" s="6" t="s">
        <v>35</v>
      </c>
      <c r="D22" s="12"/>
      <c r="E22" s="7">
        <v>36.75</v>
      </c>
      <c r="F22" s="8">
        <f t="shared" si="0"/>
        <v>0</v>
      </c>
      <c r="G22" s="9">
        <v>0.05</v>
      </c>
      <c r="H22" s="8">
        <f t="shared" si="1"/>
        <v>0</v>
      </c>
      <c r="I22" s="19"/>
    </row>
    <row r="23" spans="1:9" x14ac:dyDescent="0.25">
      <c r="A23" s="18">
        <v>15</v>
      </c>
      <c r="B23" s="5" t="s">
        <v>36</v>
      </c>
      <c r="C23" s="6" t="s">
        <v>17</v>
      </c>
      <c r="D23" s="12"/>
      <c r="E23" s="7">
        <v>52.8</v>
      </c>
      <c r="F23" s="8">
        <f t="shared" si="0"/>
        <v>0</v>
      </c>
      <c r="G23" s="9">
        <v>0.08</v>
      </c>
      <c r="H23" s="8">
        <f t="shared" si="1"/>
        <v>0</v>
      </c>
      <c r="I23" s="19"/>
    </row>
    <row r="24" spans="1:9" x14ac:dyDescent="0.25">
      <c r="A24" s="18">
        <v>16</v>
      </c>
      <c r="B24" s="5" t="s">
        <v>37</v>
      </c>
      <c r="C24" s="6" t="s">
        <v>38</v>
      </c>
      <c r="D24" s="12"/>
      <c r="E24" s="7">
        <v>72</v>
      </c>
      <c r="F24" s="8">
        <f t="shared" si="0"/>
        <v>0</v>
      </c>
      <c r="G24" s="9">
        <v>0.23</v>
      </c>
      <c r="H24" s="8">
        <f t="shared" si="1"/>
        <v>0</v>
      </c>
      <c r="I24" s="19"/>
    </row>
    <row r="25" spans="1:9" x14ac:dyDescent="0.25">
      <c r="A25" s="18">
        <v>17</v>
      </c>
      <c r="B25" s="5" t="s">
        <v>39</v>
      </c>
      <c r="C25" s="6" t="s">
        <v>20</v>
      </c>
      <c r="D25" s="12"/>
      <c r="E25" s="7">
        <v>48</v>
      </c>
      <c r="F25" s="8">
        <f t="shared" si="0"/>
        <v>0</v>
      </c>
      <c r="G25" s="9">
        <v>0.23</v>
      </c>
      <c r="H25" s="8">
        <f t="shared" si="1"/>
        <v>0</v>
      </c>
      <c r="I25" s="19"/>
    </row>
    <row r="26" spans="1:9" ht="25.5" x14ac:dyDescent="0.25">
      <c r="A26" s="18">
        <v>18</v>
      </c>
      <c r="B26" s="10" t="s">
        <v>40</v>
      </c>
      <c r="C26" s="6" t="s">
        <v>41</v>
      </c>
      <c r="D26" s="12"/>
      <c r="E26" s="7">
        <v>10.68</v>
      </c>
      <c r="F26" s="8">
        <f t="shared" si="0"/>
        <v>0</v>
      </c>
      <c r="G26" s="9">
        <v>0.23</v>
      </c>
      <c r="H26" s="8">
        <f t="shared" si="1"/>
        <v>0</v>
      </c>
      <c r="I26" s="19"/>
    </row>
    <row r="27" spans="1:9" ht="25.5" x14ac:dyDescent="0.25">
      <c r="A27" s="18">
        <v>19</v>
      </c>
      <c r="B27" s="10" t="s">
        <v>42</v>
      </c>
      <c r="C27" s="6" t="s">
        <v>41</v>
      </c>
      <c r="D27" s="12"/>
      <c r="E27" s="7">
        <v>10.68</v>
      </c>
      <c r="F27" s="8">
        <f t="shared" si="0"/>
        <v>0</v>
      </c>
      <c r="G27" s="9">
        <v>0.23</v>
      </c>
      <c r="H27" s="8">
        <f t="shared" si="1"/>
        <v>0</v>
      </c>
      <c r="I27" s="19"/>
    </row>
    <row r="28" spans="1:9" ht="25.5" x14ac:dyDescent="0.25">
      <c r="A28" s="18">
        <v>20</v>
      </c>
      <c r="B28" s="10" t="s">
        <v>43</v>
      </c>
      <c r="C28" s="6" t="s">
        <v>44</v>
      </c>
      <c r="D28" s="12"/>
      <c r="E28" s="7">
        <v>8.4</v>
      </c>
      <c r="F28" s="8">
        <f t="shared" si="0"/>
        <v>0</v>
      </c>
      <c r="G28" s="9">
        <v>0.23</v>
      </c>
      <c r="H28" s="8">
        <f t="shared" si="1"/>
        <v>0</v>
      </c>
      <c r="I28" s="19"/>
    </row>
    <row r="29" spans="1:9" x14ac:dyDescent="0.25">
      <c r="A29" s="18">
        <v>21</v>
      </c>
      <c r="B29" s="10" t="s">
        <v>45</v>
      </c>
      <c r="C29" s="6" t="s">
        <v>44</v>
      </c>
      <c r="D29" s="12"/>
      <c r="E29" s="7">
        <v>8.4</v>
      </c>
      <c r="F29" s="8">
        <f t="shared" si="0"/>
        <v>0</v>
      </c>
      <c r="G29" s="9">
        <v>0.23</v>
      </c>
      <c r="H29" s="8">
        <f t="shared" si="1"/>
        <v>0</v>
      </c>
      <c r="I29" s="19"/>
    </row>
    <row r="30" spans="1:9" x14ac:dyDescent="0.25">
      <c r="A30" s="20">
        <v>22</v>
      </c>
      <c r="B30" s="10" t="s">
        <v>46</v>
      </c>
      <c r="C30" s="16" t="s">
        <v>20</v>
      </c>
      <c r="D30" s="12"/>
      <c r="E30" s="7">
        <v>23.76</v>
      </c>
      <c r="F30" s="7">
        <f t="shared" si="0"/>
        <v>0</v>
      </c>
      <c r="G30" s="17">
        <v>0.23</v>
      </c>
      <c r="H30" s="7">
        <f t="shared" si="1"/>
        <v>0</v>
      </c>
      <c r="I30" s="19"/>
    </row>
    <row r="31" spans="1:9" x14ac:dyDescent="0.25">
      <c r="A31" s="20">
        <v>23</v>
      </c>
      <c r="B31" s="10" t="s">
        <v>47</v>
      </c>
      <c r="C31" s="16" t="s">
        <v>20</v>
      </c>
      <c r="D31" s="12"/>
      <c r="E31" s="7">
        <v>23.76</v>
      </c>
      <c r="F31" s="7">
        <f t="shared" si="0"/>
        <v>0</v>
      </c>
      <c r="G31" s="17">
        <v>0.23</v>
      </c>
      <c r="H31" s="7">
        <f t="shared" si="1"/>
        <v>0</v>
      </c>
      <c r="I31" s="19"/>
    </row>
    <row r="32" spans="1:9" x14ac:dyDescent="0.25">
      <c r="A32" s="20">
        <v>24</v>
      </c>
      <c r="B32" s="10" t="s">
        <v>48</v>
      </c>
      <c r="C32" s="16" t="s">
        <v>25</v>
      </c>
      <c r="D32" s="35"/>
      <c r="E32" s="7">
        <v>16</v>
      </c>
      <c r="F32" s="7">
        <f t="shared" si="0"/>
        <v>0</v>
      </c>
      <c r="G32" s="17">
        <v>0.05</v>
      </c>
      <c r="H32" s="7">
        <f t="shared" si="1"/>
        <v>0</v>
      </c>
      <c r="I32" s="19"/>
    </row>
    <row r="33" spans="1:9" x14ac:dyDescent="0.25">
      <c r="A33" s="18">
        <v>25</v>
      </c>
      <c r="B33" s="5" t="s">
        <v>49</v>
      </c>
      <c r="C33" s="6" t="s">
        <v>25</v>
      </c>
      <c r="D33" s="35"/>
      <c r="E33" s="7">
        <v>18.5</v>
      </c>
      <c r="F33" s="8">
        <f t="shared" si="0"/>
        <v>0</v>
      </c>
      <c r="G33" s="9">
        <v>0.05</v>
      </c>
      <c r="H33" s="8">
        <f t="shared" si="1"/>
        <v>0</v>
      </c>
      <c r="I33" s="19"/>
    </row>
    <row r="34" spans="1:9" x14ac:dyDescent="0.25">
      <c r="A34" s="18">
        <v>26</v>
      </c>
      <c r="B34" s="10" t="s">
        <v>50</v>
      </c>
      <c r="C34" s="6" t="s">
        <v>25</v>
      </c>
      <c r="D34" s="12"/>
      <c r="E34" s="7">
        <v>9</v>
      </c>
      <c r="F34" s="8">
        <f t="shared" si="0"/>
        <v>0</v>
      </c>
      <c r="G34" s="9">
        <v>0.05</v>
      </c>
      <c r="H34" s="8">
        <f t="shared" si="1"/>
        <v>0</v>
      </c>
      <c r="I34" s="19"/>
    </row>
    <row r="35" spans="1:9" x14ac:dyDescent="0.25">
      <c r="A35" s="18">
        <v>27</v>
      </c>
      <c r="B35" s="10" t="s">
        <v>51</v>
      </c>
      <c r="C35" s="6" t="s">
        <v>25</v>
      </c>
      <c r="D35" s="12"/>
      <c r="E35" s="7">
        <v>2.4874999999999998</v>
      </c>
      <c r="F35" s="8">
        <f t="shared" si="0"/>
        <v>0</v>
      </c>
      <c r="G35" s="9">
        <v>0.05</v>
      </c>
      <c r="H35" s="8">
        <f t="shared" si="1"/>
        <v>0</v>
      </c>
      <c r="I35" s="19"/>
    </row>
    <row r="36" spans="1:9" x14ac:dyDescent="0.25">
      <c r="A36" s="18">
        <v>28</v>
      </c>
      <c r="B36" s="34" t="s">
        <v>52</v>
      </c>
      <c r="C36" s="6" t="s">
        <v>25</v>
      </c>
      <c r="D36" s="12"/>
      <c r="E36" s="7">
        <v>9</v>
      </c>
      <c r="F36" s="8">
        <f t="shared" si="0"/>
        <v>0</v>
      </c>
      <c r="G36" s="9">
        <v>0.05</v>
      </c>
      <c r="H36" s="8">
        <f t="shared" si="1"/>
        <v>0</v>
      </c>
      <c r="I36" s="19"/>
    </row>
    <row r="37" spans="1:9" x14ac:dyDescent="0.25">
      <c r="A37" s="18">
        <v>29</v>
      </c>
      <c r="B37" s="10" t="s">
        <v>53</v>
      </c>
      <c r="C37" s="6" t="s">
        <v>25</v>
      </c>
      <c r="D37" s="12"/>
      <c r="E37" s="7">
        <v>4.5999999999999996</v>
      </c>
      <c r="F37" s="8">
        <f t="shared" si="0"/>
        <v>0</v>
      </c>
      <c r="G37" s="9">
        <v>0.05</v>
      </c>
      <c r="H37" s="8">
        <f t="shared" si="1"/>
        <v>0</v>
      </c>
      <c r="I37" s="19"/>
    </row>
    <row r="38" spans="1:9" x14ac:dyDescent="0.25">
      <c r="A38" s="18">
        <v>30</v>
      </c>
      <c r="B38" s="10" t="s">
        <v>54</v>
      </c>
      <c r="C38" s="6" t="s">
        <v>25</v>
      </c>
      <c r="D38" s="12"/>
      <c r="E38" s="7">
        <v>4.5999999999999996</v>
      </c>
      <c r="F38" s="8">
        <f t="shared" si="0"/>
        <v>0</v>
      </c>
      <c r="G38" s="9">
        <v>0.05</v>
      </c>
      <c r="H38" s="8">
        <f t="shared" si="1"/>
        <v>0</v>
      </c>
      <c r="I38" s="19"/>
    </row>
    <row r="39" spans="1:9" x14ac:dyDescent="0.25">
      <c r="A39" s="18">
        <v>31</v>
      </c>
      <c r="B39" s="5" t="s">
        <v>55</v>
      </c>
      <c r="C39" s="6" t="s">
        <v>25</v>
      </c>
      <c r="D39" s="12"/>
      <c r="E39" s="7">
        <v>4.25</v>
      </c>
      <c r="F39" s="8">
        <f t="shared" si="0"/>
        <v>0</v>
      </c>
      <c r="G39" s="9">
        <v>0.05</v>
      </c>
      <c r="H39" s="8">
        <f t="shared" si="1"/>
        <v>0</v>
      </c>
      <c r="I39" s="19"/>
    </row>
    <row r="40" spans="1:9" x14ac:dyDescent="0.25">
      <c r="A40" s="18">
        <v>32</v>
      </c>
      <c r="B40" s="5" t="s">
        <v>56</v>
      </c>
      <c r="C40" s="6" t="s">
        <v>25</v>
      </c>
      <c r="D40" s="12"/>
      <c r="E40" s="7">
        <v>6.6</v>
      </c>
      <c r="F40" s="8">
        <f t="shared" si="0"/>
        <v>0</v>
      </c>
      <c r="G40" s="9">
        <v>0.05</v>
      </c>
      <c r="H40" s="8">
        <f t="shared" si="1"/>
        <v>0</v>
      </c>
      <c r="I40" s="19"/>
    </row>
    <row r="41" spans="1:9" x14ac:dyDescent="0.25">
      <c r="A41" s="18">
        <v>33</v>
      </c>
      <c r="B41" s="5" t="s">
        <v>57</v>
      </c>
      <c r="C41" s="6" t="s">
        <v>25</v>
      </c>
      <c r="D41" s="12"/>
      <c r="E41" s="7">
        <v>4</v>
      </c>
      <c r="F41" s="8">
        <f t="shared" si="0"/>
        <v>0</v>
      </c>
      <c r="G41" s="9">
        <v>0.05</v>
      </c>
      <c r="H41" s="8">
        <f t="shared" si="1"/>
        <v>0</v>
      </c>
      <c r="I41" s="19"/>
    </row>
    <row r="42" spans="1:9" x14ac:dyDescent="0.25">
      <c r="A42" s="18">
        <v>34</v>
      </c>
      <c r="B42" s="5" t="s">
        <v>58</v>
      </c>
      <c r="C42" s="6" t="s">
        <v>25</v>
      </c>
      <c r="D42" s="12"/>
      <c r="E42" s="7">
        <v>5</v>
      </c>
      <c r="F42" s="8">
        <f t="shared" si="0"/>
        <v>0</v>
      </c>
      <c r="G42" s="9">
        <v>0.05</v>
      </c>
      <c r="H42" s="8">
        <f t="shared" si="1"/>
        <v>0</v>
      </c>
      <c r="I42" s="19"/>
    </row>
    <row r="43" spans="1:9" x14ac:dyDescent="0.25">
      <c r="A43" s="18">
        <v>35</v>
      </c>
      <c r="B43" s="5" t="s">
        <v>59</v>
      </c>
      <c r="C43" s="6" t="s">
        <v>25</v>
      </c>
      <c r="D43" s="12"/>
      <c r="E43" s="7">
        <v>5</v>
      </c>
      <c r="F43" s="8">
        <f t="shared" si="0"/>
        <v>0</v>
      </c>
      <c r="G43" s="9">
        <v>0.05</v>
      </c>
      <c r="H43" s="8">
        <f t="shared" si="1"/>
        <v>0</v>
      </c>
      <c r="I43" s="19"/>
    </row>
    <row r="44" spans="1:9" x14ac:dyDescent="0.25">
      <c r="A44" s="18">
        <v>36</v>
      </c>
      <c r="B44" s="5" t="s">
        <v>60</v>
      </c>
      <c r="C44" s="6" t="s">
        <v>25</v>
      </c>
      <c r="D44" s="12"/>
      <c r="E44" s="7">
        <v>4</v>
      </c>
      <c r="F44" s="8">
        <f t="shared" si="0"/>
        <v>0</v>
      </c>
      <c r="G44" s="9">
        <v>0.05</v>
      </c>
      <c r="H44" s="8">
        <f t="shared" si="1"/>
        <v>0</v>
      </c>
      <c r="I44" s="19"/>
    </row>
    <row r="45" spans="1:9" x14ac:dyDescent="0.25">
      <c r="A45" s="18">
        <v>37</v>
      </c>
      <c r="B45" s="5" t="s">
        <v>61</v>
      </c>
      <c r="C45" s="6" t="s">
        <v>25</v>
      </c>
      <c r="D45" s="12"/>
      <c r="E45" s="7">
        <v>6.5</v>
      </c>
      <c r="F45" s="8">
        <f t="shared" si="0"/>
        <v>0</v>
      </c>
      <c r="G45" s="9">
        <v>0.05</v>
      </c>
      <c r="H45" s="8">
        <f t="shared" si="1"/>
        <v>0</v>
      </c>
      <c r="I45" s="19"/>
    </row>
    <row r="46" spans="1:9" x14ac:dyDescent="0.25">
      <c r="A46" s="18">
        <v>38</v>
      </c>
      <c r="B46" s="10" t="s">
        <v>62</v>
      </c>
      <c r="C46" s="6" t="s">
        <v>25</v>
      </c>
      <c r="D46" s="12"/>
      <c r="E46" s="7">
        <v>6</v>
      </c>
      <c r="F46" s="8">
        <f t="shared" si="0"/>
        <v>0</v>
      </c>
      <c r="G46" s="9">
        <v>0.05</v>
      </c>
      <c r="H46" s="8">
        <f t="shared" si="1"/>
        <v>0</v>
      </c>
      <c r="I46" s="19"/>
    </row>
    <row r="47" spans="1:9" x14ac:dyDescent="0.25">
      <c r="A47" s="18">
        <v>39</v>
      </c>
      <c r="B47" s="5" t="s">
        <v>63</v>
      </c>
      <c r="C47" s="6" t="s">
        <v>25</v>
      </c>
      <c r="D47" s="35"/>
      <c r="E47" s="7">
        <v>27</v>
      </c>
      <c r="F47" s="8">
        <f t="shared" si="0"/>
        <v>0</v>
      </c>
      <c r="G47" s="9">
        <v>0.23</v>
      </c>
      <c r="H47" s="8">
        <f t="shared" si="1"/>
        <v>0</v>
      </c>
      <c r="I47" s="19"/>
    </row>
    <row r="48" spans="1:9" x14ac:dyDescent="0.25">
      <c r="A48" s="18">
        <v>40</v>
      </c>
      <c r="B48" s="5" t="s">
        <v>64</v>
      </c>
      <c r="C48" s="6" t="s">
        <v>25</v>
      </c>
      <c r="D48" s="12"/>
      <c r="E48" s="7">
        <v>5</v>
      </c>
      <c r="F48" s="8">
        <f t="shared" si="0"/>
        <v>0</v>
      </c>
      <c r="G48" s="9">
        <v>0.23</v>
      </c>
      <c r="H48" s="8">
        <f t="shared" si="1"/>
        <v>0</v>
      </c>
      <c r="I48" s="19"/>
    </row>
    <row r="49" spans="1:9" x14ac:dyDescent="0.25">
      <c r="A49" s="18">
        <v>41</v>
      </c>
      <c r="B49" s="5" t="s">
        <v>65</v>
      </c>
      <c r="C49" s="6" t="s">
        <v>25</v>
      </c>
      <c r="D49" s="12"/>
      <c r="E49" s="7">
        <v>7</v>
      </c>
      <c r="F49" s="8">
        <f t="shared" si="0"/>
        <v>0</v>
      </c>
      <c r="G49" s="9">
        <v>0.23</v>
      </c>
      <c r="H49" s="8">
        <f t="shared" si="1"/>
        <v>0</v>
      </c>
      <c r="I49" s="19"/>
    </row>
    <row r="50" spans="1:9" x14ac:dyDescent="0.25">
      <c r="A50" s="18">
        <v>42</v>
      </c>
      <c r="B50" s="5" t="s">
        <v>66</v>
      </c>
      <c r="C50" s="6" t="s">
        <v>25</v>
      </c>
      <c r="D50" s="12"/>
      <c r="E50" s="7">
        <v>30</v>
      </c>
      <c r="F50" s="8">
        <f t="shared" si="0"/>
        <v>0</v>
      </c>
      <c r="G50" s="9">
        <v>0.23</v>
      </c>
      <c r="H50" s="8">
        <f t="shared" si="1"/>
        <v>0</v>
      </c>
      <c r="I50" s="19"/>
    </row>
    <row r="51" spans="1:9" x14ac:dyDescent="0.25">
      <c r="A51" s="18">
        <v>43</v>
      </c>
      <c r="B51" s="5" t="s">
        <v>67</v>
      </c>
      <c r="C51" s="6" t="s">
        <v>25</v>
      </c>
      <c r="D51" s="12"/>
      <c r="E51" s="7">
        <v>19</v>
      </c>
      <c r="F51" s="8">
        <f t="shared" si="0"/>
        <v>0</v>
      </c>
      <c r="G51" s="9">
        <v>0.23</v>
      </c>
      <c r="H51" s="8">
        <f t="shared" si="1"/>
        <v>0</v>
      </c>
      <c r="I51" s="19"/>
    </row>
    <row r="52" spans="1:9" x14ac:dyDescent="0.25">
      <c r="A52" s="18">
        <v>44</v>
      </c>
      <c r="B52" s="5" t="s">
        <v>68</v>
      </c>
      <c r="C52" s="6" t="s">
        <v>25</v>
      </c>
      <c r="D52" s="12"/>
      <c r="E52" s="7">
        <v>3.2</v>
      </c>
      <c r="F52" s="8">
        <f t="shared" si="0"/>
        <v>0</v>
      </c>
      <c r="G52" s="9">
        <v>0.08</v>
      </c>
      <c r="H52" s="8">
        <f t="shared" si="1"/>
        <v>0</v>
      </c>
      <c r="I52" s="19"/>
    </row>
    <row r="53" spans="1:9" x14ac:dyDescent="0.25">
      <c r="A53" s="18">
        <v>45</v>
      </c>
      <c r="B53" s="5" t="s">
        <v>69</v>
      </c>
      <c r="C53" s="6" t="s">
        <v>25</v>
      </c>
      <c r="D53" s="12"/>
      <c r="E53" s="7">
        <v>4.8</v>
      </c>
      <c r="F53" s="8">
        <f t="shared" si="0"/>
        <v>0</v>
      </c>
      <c r="G53" s="9">
        <v>0.08</v>
      </c>
      <c r="H53" s="8">
        <f t="shared" si="1"/>
        <v>0</v>
      </c>
      <c r="I53" s="19"/>
    </row>
    <row r="54" spans="1:9" x14ac:dyDescent="0.25">
      <c r="A54" s="18">
        <v>46</v>
      </c>
      <c r="B54" s="5" t="s">
        <v>70</v>
      </c>
      <c r="C54" s="6" t="s">
        <v>71</v>
      </c>
      <c r="D54" s="12"/>
      <c r="E54" s="7">
        <v>35</v>
      </c>
      <c r="F54" s="8">
        <f t="shared" si="0"/>
        <v>0</v>
      </c>
      <c r="G54" s="9">
        <v>0.08</v>
      </c>
      <c r="H54" s="8">
        <f t="shared" si="1"/>
        <v>0</v>
      </c>
      <c r="I54" s="19"/>
    </row>
    <row r="55" spans="1:9" x14ac:dyDescent="0.25">
      <c r="A55" s="18">
        <v>47</v>
      </c>
      <c r="B55" s="10" t="s">
        <v>72</v>
      </c>
      <c r="C55" s="6" t="s">
        <v>73</v>
      </c>
      <c r="D55" s="12"/>
      <c r="E55" s="7">
        <v>11.5</v>
      </c>
      <c r="F55" s="8">
        <f t="shared" si="0"/>
        <v>0</v>
      </c>
      <c r="G55" s="9">
        <v>0.23</v>
      </c>
      <c r="H55" s="8">
        <f t="shared" si="1"/>
        <v>0</v>
      </c>
      <c r="I55" s="19"/>
    </row>
    <row r="56" spans="1:9" x14ac:dyDescent="0.25">
      <c r="A56" s="18">
        <v>48</v>
      </c>
      <c r="B56" s="10" t="s">
        <v>74</v>
      </c>
      <c r="C56" s="6" t="s">
        <v>73</v>
      </c>
      <c r="D56" s="12"/>
      <c r="E56" s="7">
        <v>19</v>
      </c>
      <c r="F56" s="8">
        <f t="shared" si="0"/>
        <v>0</v>
      </c>
      <c r="G56" s="9">
        <v>0.23</v>
      </c>
      <c r="H56" s="8">
        <f t="shared" si="1"/>
        <v>0</v>
      </c>
      <c r="I56" s="19"/>
    </row>
    <row r="57" spans="1:9" x14ac:dyDescent="0.25">
      <c r="A57" s="18">
        <v>49</v>
      </c>
      <c r="B57" s="10" t="s">
        <v>75</v>
      </c>
      <c r="C57" s="6" t="s">
        <v>76</v>
      </c>
      <c r="D57" s="12"/>
      <c r="E57" s="7">
        <v>5</v>
      </c>
      <c r="F57" s="8">
        <f t="shared" si="0"/>
        <v>0</v>
      </c>
      <c r="G57" s="9">
        <v>0.23</v>
      </c>
      <c r="H57" s="8">
        <f t="shared" si="1"/>
        <v>0</v>
      </c>
      <c r="I57" s="19"/>
    </row>
    <row r="58" spans="1:9" x14ac:dyDescent="0.25">
      <c r="A58" s="18">
        <v>50</v>
      </c>
      <c r="B58" s="21" t="s">
        <v>77</v>
      </c>
      <c r="C58" s="6" t="s">
        <v>78</v>
      </c>
      <c r="D58" s="12"/>
      <c r="E58" s="7">
        <v>5</v>
      </c>
      <c r="F58" s="8">
        <f t="shared" si="0"/>
        <v>0</v>
      </c>
      <c r="G58" s="9">
        <v>0.23</v>
      </c>
      <c r="H58" s="8">
        <f t="shared" si="1"/>
        <v>0</v>
      </c>
      <c r="I58" s="19"/>
    </row>
    <row r="59" spans="1:9" x14ac:dyDescent="0.25">
      <c r="A59" s="18"/>
      <c r="B59" s="21" t="s">
        <v>79</v>
      </c>
      <c r="C59" s="6" t="s">
        <v>78</v>
      </c>
      <c r="D59" s="12"/>
      <c r="E59" s="7">
        <v>5</v>
      </c>
      <c r="F59" s="8">
        <f t="shared" ref="F59" si="2">(PRODUCT(D59*E59))</f>
        <v>0</v>
      </c>
      <c r="G59" s="9">
        <v>0.23</v>
      </c>
      <c r="H59" s="8">
        <f t="shared" ref="H59" si="3">(PRODUCT(F59*G59)+F59)</f>
        <v>0</v>
      </c>
      <c r="I59" s="19"/>
    </row>
    <row r="60" spans="1:9" x14ac:dyDescent="0.25">
      <c r="A60" s="18"/>
      <c r="B60" s="21" t="s">
        <v>80</v>
      </c>
      <c r="C60" s="6" t="s">
        <v>78</v>
      </c>
      <c r="D60" s="12"/>
      <c r="E60" s="7">
        <v>5</v>
      </c>
      <c r="F60" s="8">
        <f t="shared" ref="F60" si="4">(PRODUCT(D60*E60))</f>
        <v>0</v>
      </c>
      <c r="G60" s="9">
        <v>0.23</v>
      </c>
      <c r="H60" s="8">
        <f t="shared" ref="H60" si="5">(PRODUCT(F60*G60)+F60)</f>
        <v>0</v>
      </c>
      <c r="I60" s="19"/>
    </row>
    <row r="61" spans="1:9" x14ac:dyDescent="0.25">
      <c r="A61" s="18">
        <v>51</v>
      </c>
      <c r="B61" s="10" t="s">
        <v>81</v>
      </c>
      <c r="C61" s="6" t="s">
        <v>76</v>
      </c>
      <c r="D61" s="12"/>
      <c r="E61" s="7">
        <v>5</v>
      </c>
      <c r="F61" s="8">
        <f>(PRODUCT(D61*E61))</f>
        <v>0</v>
      </c>
      <c r="G61" s="9">
        <v>0.08</v>
      </c>
      <c r="H61" s="8">
        <f>(PRODUCT(F61*G61)+F61)</f>
        <v>0</v>
      </c>
      <c r="I61" s="19"/>
    </row>
    <row r="62" spans="1:9" x14ac:dyDescent="0.25">
      <c r="A62" s="20">
        <v>52</v>
      </c>
      <c r="B62" s="21" t="s">
        <v>82</v>
      </c>
      <c r="C62" s="16" t="s">
        <v>76</v>
      </c>
      <c r="D62" s="12"/>
      <c r="E62" s="7">
        <v>5</v>
      </c>
      <c r="F62" s="7">
        <f>(PRODUCT(D62*E62))</f>
        <v>0</v>
      </c>
      <c r="G62" s="17">
        <v>0.08</v>
      </c>
      <c r="H62" s="7">
        <f>(PRODUCT(F62*G62)+F62)</f>
        <v>0</v>
      </c>
      <c r="I62" s="22"/>
    </row>
    <row r="63" spans="1:9" x14ac:dyDescent="0.25">
      <c r="A63" s="22"/>
      <c r="B63" s="21" t="s">
        <v>83</v>
      </c>
      <c r="C63" s="16" t="s">
        <v>76</v>
      </c>
      <c r="D63" s="12"/>
      <c r="E63" s="7">
        <v>5</v>
      </c>
      <c r="F63" s="7">
        <f t="shared" ref="F63:F64" si="6">(PRODUCT(D63*E63))</f>
        <v>0</v>
      </c>
      <c r="G63" s="17">
        <v>0.08</v>
      </c>
      <c r="H63" s="7">
        <f t="shared" ref="H63:H64" si="7">(PRODUCT(F63*G63)+F63)</f>
        <v>0</v>
      </c>
      <c r="I63" s="22"/>
    </row>
    <row r="64" spans="1:9" x14ac:dyDescent="0.25">
      <c r="A64" s="22"/>
      <c r="B64" s="21" t="s">
        <v>84</v>
      </c>
      <c r="C64" s="16" t="s">
        <v>76</v>
      </c>
      <c r="D64" s="12"/>
      <c r="E64" s="7">
        <v>5</v>
      </c>
      <c r="F64" s="7">
        <f t="shared" si="6"/>
        <v>0</v>
      </c>
      <c r="G64" s="17">
        <v>0.08</v>
      </c>
      <c r="H64" s="7">
        <f t="shared" si="7"/>
        <v>0</v>
      </c>
      <c r="I64" s="22"/>
    </row>
    <row r="65" spans="1:9" x14ac:dyDescent="0.25">
      <c r="A65" s="20">
        <v>53</v>
      </c>
      <c r="B65" s="21" t="s">
        <v>85</v>
      </c>
      <c r="C65" s="16" t="s">
        <v>78</v>
      </c>
      <c r="D65" s="12"/>
      <c r="E65" s="7">
        <v>4</v>
      </c>
      <c r="F65" s="7">
        <f>(PRODUCT(D65*E65))</f>
        <v>0</v>
      </c>
      <c r="G65" s="17">
        <v>0.05</v>
      </c>
      <c r="H65" s="7">
        <f>(PRODUCT(F65*G65)+F65)</f>
        <v>0</v>
      </c>
      <c r="I65" s="22"/>
    </row>
    <row r="66" spans="1:9" x14ac:dyDescent="0.25">
      <c r="A66" s="22"/>
      <c r="B66" s="21" t="s">
        <v>86</v>
      </c>
      <c r="C66" s="16" t="s">
        <v>78</v>
      </c>
      <c r="D66" s="12"/>
      <c r="E66" s="7">
        <v>4</v>
      </c>
      <c r="F66" s="7">
        <f t="shared" ref="F66:F68" si="8">(PRODUCT(D66*E66))</f>
        <v>0</v>
      </c>
      <c r="G66" s="17">
        <v>0.05</v>
      </c>
      <c r="H66" s="7">
        <f t="shared" ref="H66:H68" si="9">(PRODUCT(F66*G66)+F66)</f>
        <v>0</v>
      </c>
      <c r="I66" s="22"/>
    </row>
    <row r="67" spans="1:9" x14ac:dyDescent="0.25">
      <c r="A67" s="22"/>
      <c r="B67" s="21" t="s">
        <v>87</v>
      </c>
      <c r="C67" s="16" t="s">
        <v>78</v>
      </c>
      <c r="D67" s="12"/>
      <c r="E67" s="7">
        <v>4</v>
      </c>
      <c r="F67" s="7">
        <f t="shared" si="8"/>
        <v>0</v>
      </c>
      <c r="G67" s="17">
        <v>0.05</v>
      </c>
      <c r="H67" s="7">
        <f t="shared" si="9"/>
        <v>0</v>
      </c>
      <c r="I67" s="22"/>
    </row>
    <row r="68" spans="1:9" x14ac:dyDescent="0.25">
      <c r="A68" s="22"/>
      <c r="B68" s="21" t="s">
        <v>88</v>
      </c>
      <c r="C68" s="16" t="s">
        <v>78</v>
      </c>
      <c r="D68" s="12"/>
      <c r="E68" s="7">
        <v>4</v>
      </c>
      <c r="F68" s="7">
        <f t="shared" si="8"/>
        <v>0</v>
      </c>
      <c r="G68" s="17">
        <v>0.05</v>
      </c>
      <c r="H68" s="7">
        <f t="shared" si="9"/>
        <v>0</v>
      </c>
      <c r="I68" s="22"/>
    </row>
    <row r="69" spans="1:9" x14ac:dyDescent="0.25">
      <c r="A69" s="18">
        <v>54</v>
      </c>
      <c r="B69" s="21" t="s">
        <v>89</v>
      </c>
      <c r="C69" s="6" t="s">
        <v>76</v>
      </c>
      <c r="D69" s="12"/>
      <c r="E69" s="7">
        <v>5</v>
      </c>
      <c r="F69" s="8">
        <f t="shared" si="0"/>
        <v>0</v>
      </c>
      <c r="G69" s="9">
        <v>0.08</v>
      </c>
      <c r="H69" s="8">
        <f t="shared" si="1"/>
        <v>0</v>
      </c>
      <c r="I69" s="19"/>
    </row>
    <row r="70" spans="1:9" x14ac:dyDescent="0.25">
      <c r="A70" s="18"/>
      <c r="B70" s="21" t="s">
        <v>90</v>
      </c>
      <c r="C70" s="6" t="s">
        <v>76</v>
      </c>
      <c r="D70" s="12"/>
      <c r="E70" s="7">
        <v>5</v>
      </c>
      <c r="F70" s="8">
        <f t="shared" ref="F70" si="10">(PRODUCT(D70*E70))</f>
        <v>0</v>
      </c>
      <c r="G70" s="9">
        <v>0.08</v>
      </c>
      <c r="H70" s="8">
        <f t="shared" ref="H70" si="11">(PRODUCT(F70*G70)+F70)</f>
        <v>0</v>
      </c>
      <c r="I70" s="19"/>
    </row>
    <row r="71" spans="1:9" x14ac:dyDescent="0.25">
      <c r="A71" s="18">
        <v>55</v>
      </c>
      <c r="B71" s="10" t="s">
        <v>91</v>
      </c>
      <c r="C71" s="6" t="s">
        <v>76</v>
      </c>
      <c r="D71" s="12"/>
      <c r="E71" s="7">
        <v>6</v>
      </c>
      <c r="F71" s="8">
        <f t="shared" si="0"/>
        <v>0</v>
      </c>
      <c r="G71" s="9">
        <v>0.23</v>
      </c>
      <c r="H71" s="8">
        <f t="shared" si="1"/>
        <v>0</v>
      </c>
      <c r="I71" s="19"/>
    </row>
    <row r="72" spans="1:9" x14ac:dyDescent="0.25">
      <c r="A72" s="18">
        <v>56</v>
      </c>
      <c r="B72" s="10" t="s">
        <v>92</v>
      </c>
      <c r="C72" s="6" t="s">
        <v>78</v>
      </c>
      <c r="D72" s="12"/>
      <c r="E72" s="7">
        <v>5</v>
      </c>
      <c r="F72" s="8">
        <f t="shared" si="0"/>
        <v>0</v>
      </c>
      <c r="G72" s="9">
        <v>0.08</v>
      </c>
      <c r="H72" s="8">
        <f t="shared" si="1"/>
        <v>0</v>
      </c>
      <c r="I72" s="19"/>
    </row>
    <row r="73" spans="1:9" x14ac:dyDescent="0.25">
      <c r="A73" s="18">
        <v>57</v>
      </c>
      <c r="B73" s="10" t="s">
        <v>93</v>
      </c>
      <c r="C73" s="6" t="s">
        <v>78</v>
      </c>
      <c r="D73" s="12"/>
      <c r="E73" s="7">
        <v>5</v>
      </c>
      <c r="F73" s="8">
        <f t="shared" si="0"/>
        <v>0</v>
      </c>
      <c r="G73" s="9">
        <v>0.23</v>
      </c>
      <c r="H73" s="8">
        <f t="shared" si="1"/>
        <v>0</v>
      </c>
      <c r="I73" s="19"/>
    </row>
    <row r="74" spans="1:9" x14ac:dyDescent="0.25">
      <c r="A74" s="18">
        <v>58</v>
      </c>
      <c r="B74" s="5" t="s">
        <v>94</v>
      </c>
      <c r="C74" s="6" t="s">
        <v>25</v>
      </c>
      <c r="D74" s="12"/>
      <c r="E74" s="7">
        <v>17</v>
      </c>
      <c r="F74" s="8">
        <f t="shared" si="0"/>
        <v>0</v>
      </c>
      <c r="G74" s="9">
        <v>0.23</v>
      </c>
      <c r="H74" s="8">
        <f t="shared" si="1"/>
        <v>0</v>
      </c>
      <c r="I74" s="19"/>
    </row>
    <row r="75" spans="1:9" x14ac:dyDescent="0.25">
      <c r="A75" s="18">
        <v>59</v>
      </c>
      <c r="B75" s="5" t="s">
        <v>95</v>
      </c>
      <c r="C75" s="6" t="s">
        <v>25</v>
      </c>
      <c r="D75" s="12"/>
      <c r="E75" s="7">
        <v>24</v>
      </c>
      <c r="F75" s="8">
        <f t="shared" si="0"/>
        <v>0</v>
      </c>
      <c r="G75" s="9">
        <v>0.23</v>
      </c>
      <c r="H75" s="8">
        <f t="shared" si="1"/>
        <v>0</v>
      </c>
      <c r="I75" s="19"/>
    </row>
    <row r="76" spans="1:9" x14ac:dyDescent="0.25">
      <c r="A76" s="18">
        <v>60</v>
      </c>
      <c r="B76" s="10" t="s">
        <v>96</v>
      </c>
      <c r="C76" s="6" t="s">
        <v>25</v>
      </c>
      <c r="D76" s="12"/>
      <c r="E76" s="7">
        <v>32.5</v>
      </c>
      <c r="F76" s="8">
        <f t="shared" si="0"/>
        <v>0</v>
      </c>
      <c r="G76" s="9">
        <v>0.23</v>
      </c>
      <c r="H76" s="8">
        <f t="shared" si="1"/>
        <v>0</v>
      </c>
      <c r="I76" s="19"/>
    </row>
    <row r="77" spans="1:9" x14ac:dyDescent="0.25">
      <c r="A77" s="18">
        <v>61</v>
      </c>
      <c r="B77" s="5" t="s">
        <v>97</v>
      </c>
      <c r="C77" s="6" t="s">
        <v>25</v>
      </c>
      <c r="D77" s="12"/>
      <c r="E77" s="7">
        <v>62</v>
      </c>
      <c r="F77" s="8">
        <f t="shared" si="0"/>
        <v>0</v>
      </c>
      <c r="G77" s="9">
        <v>0.23</v>
      </c>
      <c r="H77" s="8">
        <f t="shared" si="1"/>
        <v>0</v>
      </c>
      <c r="I77" s="19"/>
    </row>
    <row r="78" spans="1:9" x14ac:dyDescent="0.25">
      <c r="A78" s="18">
        <v>62</v>
      </c>
      <c r="B78" s="5" t="s">
        <v>98</v>
      </c>
      <c r="C78" s="6" t="s">
        <v>25</v>
      </c>
      <c r="D78" s="12"/>
      <c r="E78" s="7">
        <v>62</v>
      </c>
      <c r="F78" s="8">
        <f t="shared" si="0"/>
        <v>0</v>
      </c>
      <c r="G78" s="9">
        <v>0.23</v>
      </c>
      <c r="H78" s="8">
        <f t="shared" si="1"/>
        <v>0</v>
      </c>
      <c r="I78" s="19"/>
    </row>
    <row r="79" spans="1:9" x14ac:dyDescent="0.25">
      <c r="A79" s="18">
        <v>63</v>
      </c>
      <c r="B79" s="5" t="s">
        <v>99</v>
      </c>
      <c r="C79" s="6" t="s">
        <v>25</v>
      </c>
      <c r="D79" s="12"/>
      <c r="E79" s="7">
        <v>26</v>
      </c>
      <c r="F79" s="8">
        <f t="shared" si="0"/>
        <v>0</v>
      </c>
      <c r="G79" s="9">
        <v>0.23</v>
      </c>
      <c r="H79" s="8">
        <f t="shared" si="1"/>
        <v>0</v>
      </c>
      <c r="I79" s="19"/>
    </row>
    <row r="80" spans="1:9" x14ac:dyDescent="0.25">
      <c r="A80" s="20">
        <v>64</v>
      </c>
      <c r="B80" s="21" t="s">
        <v>100</v>
      </c>
      <c r="C80" s="16" t="s">
        <v>76</v>
      </c>
      <c r="D80" s="12"/>
      <c r="E80" s="7">
        <v>9</v>
      </c>
      <c r="F80" s="7">
        <f t="shared" si="0"/>
        <v>0</v>
      </c>
      <c r="G80" s="17">
        <v>0.23</v>
      </c>
      <c r="H80" s="7">
        <f t="shared" si="1"/>
        <v>0</v>
      </c>
      <c r="I80" s="22"/>
    </row>
    <row r="81" spans="1:9" x14ac:dyDescent="0.25">
      <c r="A81" s="20"/>
      <c r="B81" s="21" t="s">
        <v>101</v>
      </c>
      <c r="C81" s="16" t="s">
        <v>76</v>
      </c>
      <c r="D81" s="12"/>
      <c r="E81" s="7">
        <v>9</v>
      </c>
      <c r="F81" s="7">
        <f t="shared" ref="F81:F84" si="12">(PRODUCT(D81*E81))</f>
        <v>0</v>
      </c>
      <c r="G81" s="17">
        <v>0.23</v>
      </c>
      <c r="H81" s="7">
        <f t="shared" ref="H81:H84" si="13">(PRODUCT(F81*G81)+F81)</f>
        <v>0</v>
      </c>
      <c r="I81" s="22"/>
    </row>
    <row r="82" spans="1:9" x14ac:dyDescent="0.25">
      <c r="A82" s="20"/>
      <c r="B82" s="21" t="s">
        <v>102</v>
      </c>
      <c r="C82" s="16" t="s">
        <v>76</v>
      </c>
      <c r="D82" s="12"/>
      <c r="E82" s="7">
        <v>9</v>
      </c>
      <c r="F82" s="7">
        <f t="shared" si="12"/>
        <v>0</v>
      </c>
      <c r="G82" s="17">
        <v>0.23</v>
      </c>
      <c r="H82" s="7">
        <f t="shared" si="13"/>
        <v>0</v>
      </c>
      <c r="I82" s="22"/>
    </row>
    <row r="83" spans="1:9" x14ac:dyDescent="0.25">
      <c r="A83" s="20"/>
      <c r="B83" s="21" t="s">
        <v>103</v>
      </c>
      <c r="C83" s="16" t="s">
        <v>76</v>
      </c>
      <c r="D83" s="12"/>
      <c r="E83" s="7">
        <v>9</v>
      </c>
      <c r="F83" s="7">
        <f t="shared" si="12"/>
        <v>0</v>
      </c>
      <c r="G83" s="17">
        <v>0.23</v>
      </c>
      <c r="H83" s="7">
        <f t="shared" si="13"/>
        <v>0</v>
      </c>
      <c r="I83" s="22"/>
    </row>
    <row r="84" spans="1:9" x14ac:dyDescent="0.25">
      <c r="A84" s="20"/>
      <c r="B84" s="21" t="s">
        <v>104</v>
      </c>
      <c r="C84" s="16" t="s">
        <v>76</v>
      </c>
      <c r="D84" s="12"/>
      <c r="E84" s="7">
        <v>9</v>
      </c>
      <c r="F84" s="7">
        <f t="shared" si="12"/>
        <v>0</v>
      </c>
      <c r="G84" s="17">
        <v>0.23</v>
      </c>
      <c r="H84" s="7">
        <f t="shared" si="13"/>
        <v>0</v>
      </c>
      <c r="I84" s="22"/>
    </row>
    <row r="85" spans="1:9" x14ac:dyDescent="0.25">
      <c r="A85" s="20">
        <v>65</v>
      </c>
      <c r="B85" s="21" t="s">
        <v>105</v>
      </c>
      <c r="C85" s="16" t="s">
        <v>76</v>
      </c>
      <c r="D85" s="12"/>
      <c r="E85" s="7">
        <v>62</v>
      </c>
      <c r="F85" s="7">
        <f>(PRODUCT(D85*E85))</f>
        <v>0</v>
      </c>
      <c r="G85" s="17">
        <v>0.23</v>
      </c>
      <c r="H85" s="7">
        <f>(PRODUCT(F85*G85)+F85)</f>
        <v>0</v>
      </c>
      <c r="I85" s="22"/>
    </row>
    <row r="86" spans="1:9" x14ac:dyDescent="0.25">
      <c r="A86" s="22"/>
      <c r="B86" s="21" t="s">
        <v>106</v>
      </c>
      <c r="C86" s="16" t="s">
        <v>76</v>
      </c>
      <c r="D86" s="12"/>
      <c r="E86" s="7">
        <v>62</v>
      </c>
      <c r="F86" s="7">
        <f t="shared" ref="F86:F87" si="14">(PRODUCT(D86*E86))</f>
        <v>0</v>
      </c>
      <c r="G86" s="17">
        <v>0.23</v>
      </c>
      <c r="H86" s="7">
        <f t="shared" ref="H86:H87" si="15">(PRODUCT(F86*G86)+F86)</f>
        <v>0</v>
      </c>
      <c r="I86" s="22"/>
    </row>
    <row r="87" spans="1:9" x14ac:dyDescent="0.25">
      <c r="A87" s="20"/>
      <c r="B87" s="21" t="s">
        <v>107</v>
      </c>
      <c r="C87" s="16" t="s">
        <v>76</v>
      </c>
      <c r="D87" s="12"/>
      <c r="E87" s="7">
        <v>62</v>
      </c>
      <c r="F87" s="7">
        <f t="shared" si="14"/>
        <v>0</v>
      </c>
      <c r="G87" s="17">
        <v>0.23</v>
      </c>
      <c r="H87" s="7">
        <f t="shared" si="15"/>
        <v>0</v>
      </c>
      <c r="I87" s="22"/>
    </row>
    <row r="88" spans="1:9" x14ac:dyDescent="0.25">
      <c r="A88" s="20">
        <v>66</v>
      </c>
      <c r="B88" s="21" t="s">
        <v>108</v>
      </c>
      <c r="C88" s="16" t="s">
        <v>76</v>
      </c>
      <c r="D88" s="12"/>
      <c r="E88" s="7">
        <v>15</v>
      </c>
      <c r="F88" s="7">
        <f t="shared" ref="F88:F101" si="16">(PRODUCT(D88*E88))</f>
        <v>0</v>
      </c>
      <c r="G88" s="17">
        <v>0.23</v>
      </c>
      <c r="H88" s="7">
        <f t="shared" ref="H88:H99" si="17">(PRODUCT(F88*G88)+F88)</f>
        <v>0</v>
      </c>
      <c r="I88" s="22"/>
    </row>
    <row r="89" spans="1:9" x14ac:dyDescent="0.25">
      <c r="A89" s="20"/>
      <c r="B89" s="21" t="s">
        <v>109</v>
      </c>
      <c r="C89" s="16" t="s">
        <v>76</v>
      </c>
      <c r="D89" s="12"/>
      <c r="E89" s="7">
        <v>15</v>
      </c>
      <c r="F89" s="7">
        <f>(PRODUCT(D89*E89))</f>
        <v>0</v>
      </c>
      <c r="G89" s="17">
        <v>0.23</v>
      </c>
      <c r="H89" s="7">
        <f>(PRODUCT(F89*G89)+F89)</f>
        <v>0</v>
      </c>
      <c r="I89" s="22"/>
    </row>
    <row r="90" spans="1:9" x14ac:dyDescent="0.25">
      <c r="A90" s="20"/>
      <c r="B90" s="21" t="s">
        <v>110</v>
      </c>
      <c r="C90" s="16" t="s">
        <v>76</v>
      </c>
      <c r="D90" s="12"/>
      <c r="E90" s="7">
        <v>15</v>
      </c>
      <c r="F90" s="7">
        <f>(PRODUCT(D90*E90))</f>
        <v>0</v>
      </c>
      <c r="G90" s="17">
        <v>0.23</v>
      </c>
      <c r="H90" s="7">
        <f>(PRODUCT(F90*G90)+F90)</f>
        <v>0</v>
      </c>
      <c r="I90" s="22"/>
    </row>
    <row r="91" spans="1:9" x14ac:dyDescent="0.25">
      <c r="A91" s="20"/>
      <c r="B91" s="21" t="s">
        <v>111</v>
      </c>
      <c r="C91" s="16" t="s">
        <v>76</v>
      </c>
      <c r="D91" s="12"/>
      <c r="E91" s="7">
        <v>15</v>
      </c>
      <c r="F91" s="7">
        <f>(PRODUCT(D91*E91))</f>
        <v>0</v>
      </c>
      <c r="G91" s="17">
        <v>0.23</v>
      </c>
      <c r="H91" s="7">
        <f>(PRODUCT(F91*G91)+F91)</f>
        <v>0</v>
      </c>
      <c r="I91" s="22"/>
    </row>
    <row r="92" spans="1:9" x14ac:dyDescent="0.25">
      <c r="A92" s="20"/>
      <c r="B92" s="21" t="s">
        <v>112</v>
      </c>
      <c r="C92" s="16" t="s">
        <v>76</v>
      </c>
      <c r="D92" s="12"/>
      <c r="E92" s="7">
        <v>15</v>
      </c>
      <c r="F92" s="7">
        <f t="shared" ref="F92" si="18">(PRODUCT(D92*E92))</f>
        <v>0</v>
      </c>
      <c r="G92" s="17">
        <v>0.23</v>
      </c>
      <c r="H92" s="7">
        <f t="shared" ref="H92" si="19">(PRODUCT(F92*G92)+F92)</f>
        <v>0</v>
      </c>
      <c r="I92" s="22"/>
    </row>
    <row r="93" spans="1:9" x14ac:dyDescent="0.25">
      <c r="A93" s="18">
        <v>67</v>
      </c>
      <c r="B93" s="5" t="s">
        <v>113</v>
      </c>
      <c r="C93" s="6" t="s">
        <v>114</v>
      </c>
      <c r="D93" s="35"/>
      <c r="E93" s="7">
        <v>24</v>
      </c>
      <c r="F93" s="8">
        <f t="shared" si="16"/>
        <v>0</v>
      </c>
      <c r="G93" s="9">
        <v>0.23</v>
      </c>
      <c r="H93" s="8">
        <f t="shared" si="17"/>
        <v>0</v>
      </c>
      <c r="I93" s="19"/>
    </row>
    <row r="94" spans="1:9" x14ac:dyDescent="0.25">
      <c r="A94" s="18">
        <v>68</v>
      </c>
      <c r="B94" s="5" t="s">
        <v>115</v>
      </c>
      <c r="C94" s="6" t="s">
        <v>116</v>
      </c>
      <c r="D94" s="12"/>
      <c r="E94" s="7">
        <v>25</v>
      </c>
      <c r="F94" s="8">
        <f t="shared" si="16"/>
        <v>0</v>
      </c>
      <c r="G94" s="9">
        <v>0.23</v>
      </c>
      <c r="H94" s="8">
        <f t="shared" si="17"/>
        <v>0</v>
      </c>
      <c r="I94" s="19"/>
    </row>
    <row r="95" spans="1:9" x14ac:dyDescent="0.25">
      <c r="A95" s="18">
        <v>69</v>
      </c>
      <c r="B95" s="5" t="s">
        <v>117</v>
      </c>
      <c r="C95" s="6" t="s">
        <v>116</v>
      </c>
      <c r="D95" s="12"/>
      <c r="E95" s="7">
        <v>17</v>
      </c>
      <c r="F95" s="8">
        <f t="shared" si="16"/>
        <v>0</v>
      </c>
      <c r="G95" s="9">
        <v>0.23</v>
      </c>
      <c r="H95" s="8">
        <f t="shared" si="17"/>
        <v>0</v>
      </c>
      <c r="I95" s="19"/>
    </row>
    <row r="96" spans="1:9" x14ac:dyDescent="0.25">
      <c r="A96" s="18">
        <v>70</v>
      </c>
      <c r="B96" s="5" t="s">
        <v>118</v>
      </c>
      <c r="C96" s="6" t="s">
        <v>116</v>
      </c>
      <c r="D96" s="12"/>
      <c r="E96" s="7">
        <v>20</v>
      </c>
      <c r="F96" s="8">
        <f t="shared" si="16"/>
        <v>0</v>
      </c>
      <c r="G96" s="9">
        <v>0.23</v>
      </c>
      <c r="H96" s="8">
        <f t="shared" si="17"/>
        <v>0</v>
      </c>
      <c r="I96" s="19"/>
    </row>
    <row r="97" spans="1:9" x14ac:dyDescent="0.25">
      <c r="A97" s="18">
        <v>71</v>
      </c>
      <c r="B97" s="5" t="s">
        <v>119</v>
      </c>
      <c r="C97" s="6" t="s">
        <v>120</v>
      </c>
      <c r="D97" s="12"/>
      <c r="E97" s="7">
        <v>16</v>
      </c>
      <c r="F97" s="8">
        <f t="shared" si="16"/>
        <v>0</v>
      </c>
      <c r="G97" s="9">
        <v>0.23</v>
      </c>
      <c r="H97" s="8">
        <f t="shared" si="17"/>
        <v>0</v>
      </c>
      <c r="I97" s="19"/>
    </row>
    <row r="98" spans="1:9" x14ac:dyDescent="0.25">
      <c r="A98" s="18">
        <v>72</v>
      </c>
      <c r="B98" s="5" t="s">
        <v>121</v>
      </c>
      <c r="C98" s="6" t="s">
        <v>116</v>
      </c>
      <c r="D98" s="12"/>
      <c r="E98" s="7">
        <v>20</v>
      </c>
      <c r="F98" s="8">
        <f t="shared" si="16"/>
        <v>0</v>
      </c>
      <c r="G98" s="9">
        <v>0.23</v>
      </c>
      <c r="H98" s="8">
        <f t="shared" si="17"/>
        <v>0</v>
      </c>
      <c r="I98" s="19"/>
    </row>
    <row r="99" spans="1:9" x14ac:dyDescent="0.25">
      <c r="A99" s="18">
        <v>73</v>
      </c>
      <c r="B99" s="5" t="s">
        <v>122</v>
      </c>
      <c r="C99" s="6" t="s">
        <v>116</v>
      </c>
      <c r="D99" s="12"/>
      <c r="E99" s="7">
        <v>12</v>
      </c>
      <c r="F99" s="8">
        <f t="shared" si="16"/>
        <v>0</v>
      </c>
      <c r="G99" s="9">
        <v>0.23</v>
      </c>
      <c r="H99" s="8">
        <f t="shared" si="17"/>
        <v>0</v>
      </c>
      <c r="I99" s="19"/>
    </row>
    <row r="100" spans="1:9" x14ac:dyDescent="0.25">
      <c r="A100" s="30">
        <v>74</v>
      </c>
      <c r="B100" s="15" t="s">
        <v>123</v>
      </c>
      <c r="C100" s="11" t="s">
        <v>25</v>
      </c>
      <c r="D100" s="12">
        <f>(SUM(D29,D28,D27,D26,D25,D24))</f>
        <v>0</v>
      </c>
      <c r="E100" s="13">
        <v>0.5</v>
      </c>
      <c r="F100" s="8">
        <f t="shared" si="16"/>
        <v>0</v>
      </c>
      <c r="G100" s="14">
        <v>0</v>
      </c>
      <c r="H100" s="13">
        <f>(PRODUCT(D100*E100))</f>
        <v>0</v>
      </c>
      <c r="I100" s="19"/>
    </row>
    <row r="101" spans="1:9" x14ac:dyDescent="0.25">
      <c r="A101" s="30">
        <v>75</v>
      </c>
      <c r="B101" s="15" t="s">
        <v>124</v>
      </c>
      <c r="C101" s="11" t="s">
        <v>25</v>
      </c>
      <c r="D101" s="12">
        <f>(SUM(D30,D31))</f>
        <v>0</v>
      </c>
      <c r="E101" s="13">
        <v>1</v>
      </c>
      <c r="F101" s="8">
        <f t="shared" si="16"/>
        <v>0</v>
      </c>
      <c r="G101" s="14">
        <v>0</v>
      </c>
      <c r="H101" s="13">
        <f>(PRODUCT(D101*E101))</f>
        <v>0</v>
      </c>
      <c r="I101" s="19"/>
    </row>
    <row r="102" spans="1:9" ht="40.5" customHeight="1" thickBot="1" x14ac:dyDescent="0.3">
      <c r="A102" s="23"/>
      <c r="B102" s="24"/>
      <c r="C102" s="24"/>
      <c r="D102" s="24"/>
      <c r="E102" s="25" t="s">
        <v>125</v>
      </c>
      <c r="F102" s="26">
        <f>(SUM(F9:F101))</f>
        <v>0</v>
      </c>
      <c r="G102" s="27" t="s">
        <v>126</v>
      </c>
      <c r="H102" s="28">
        <f>(SUM(H9:H101))</f>
        <v>0</v>
      </c>
    </row>
  </sheetData>
  <mergeCells count="7">
    <mergeCell ref="A7:I7"/>
    <mergeCell ref="C1:I1"/>
    <mergeCell ref="C3:I3"/>
    <mergeCell ref="C2:I2"/>
    <mergeCell ref="C4:I4"/>
    <mergeCell ref="C5:I5"/>
    <mergeCell ref="C6:I6"/>
  </mergeCells>
  <pageMargins left="0.7" right="0.7" top="0.75" bottom="0.75" header="0.3" footer="0.3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420EA75885C4A9AD4B1658D08D560" ma:contentTypeVersion="2" ma:contentTypeDescription="Utwórz nowy dokument." ma:contentTypeScope="" ma:versionID="922e4c8436a779337112f3afa3ac7ccf">
  <xsd:schema xmlns:xsd="http://www.w3.org/2001/XMLSchema" xmlns:xs="http://www.w3.org/2001/XMLSchema" xmlns:p="http://schemas.microsoft.com/office/2006/metadata/properties" xmlns:ns2="cc13ab23-afa6-43f4-8229-95b0892d10a6" targetNamespace="http://schemas.microsoft.com/office/2006/metadata/properties" ma:root="true" ma:fieldsID="14df119e2af310e3a71577e5a28fd696" ns2:_="">
    <xsd:import namespace="cc13ab23-afa6-43f4-8229-95b0892d10a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13ab23-afa6-43f4-8229-95b0892d10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F2D6A8-EC19-462A-A908-AC86E8DDAA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13ab23-afa6-43f4-8229-95b0892d10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307555-DDC1-4192-91AA-8F11A9D6B2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4C17F0-87CA-422B-B400-8932968C7B1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s_prima</dc:creator>
  <cp:keywords/>
  <dc:description/>
  <cp:lastModifiedBy>Rola-Noworyta Anna</cp:lastModifiedBy>
  <cp:revision/>
  <dcterms:created xsi:type="dcterms:W3CDTF">2015-06-05T18:19:34Z</dcterms:created>
  <dcterms:modified xsi:type="dcterms:W3CDTF">2026-08-25T12:27:28Z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0x010100922420EA75885C4A9AD4B1658D08D560</vt:lpwstr>
  </property>
</Properties>
</file>